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. TRIMESTRE  2020 TITULO V\FINANCIERO -PRESUPUESTAL\"/>
    </mc:Choice>
  </mc:AlternateContent>
  <bookViews>
    <workbookView xWindow="0" yWindow="0" windowWidth="15360" windowHeight="8340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E10" i="6"/>
  <c r="H10" i="6" s="1"/>
  <c r="E11" i="6"/>
  <c r="E12" i="6"/>
  <c r="H74" i="6"/>
  <c r="H70" i="6"/>
  <c r="H66" i="6"/>
  <c r="H64" i="6"/>
  <c r="H61" i="6"/>
  <c r="H60" i="6"/>
  <c r="H56" i="6"/>
  <c r="H51" i="6"/>
  <c r="H50" i="6"/>
  <c r="H42" i="6"/>
  <c r="H39" i="6"/>
  <c r="H38" i="6"/>
  <c r="H35" i="6"/>
  <c r="H34" i="6"/>
  <c r="H12" i="6"/>
  <c r="H11" i="6"/>
  <c r="H9" i="6"/>
  <c r="E76" i="6"/>
  <c r="H76" i="6" s="1"/>
  <c r="E75" i="6"/>
  <c r="H75" i="6" s="1"/>
  <c r="E74" i="6"/>
  <c r="E73" i="6"/>
  <c r="H73" i="6" s="1"/>
  <c r="E72" i="6"/>
  <c r="H72" i="6" s="1"/>
  <c r="E71" i="6"/>
  <c r="H71" i="6" s="1"/>
  <c r="E70" i="6"/>
  <c r="E68" i="6"/>
  <c r="H68" i="6" s="1"/>
  <c r="E67" i="6"/>
  <c r="H67" i="6" s="1"/>
  <c r="E66" i="6"/>
  <c r="E64" i="6"/>
  <c r="E63" i="6"/>
  <c r="H63" i="6" s="1"/>
  <c r="E62" i="6"/>
  <c r="H62" i="6" s="1"/>
  <c r="E61" i="6"/>
  <c r="E60" i="6"/>
  <c r="E59" i="6"/>
  <c r="H59" i="6" s="1"/>
  <c r="E58" i="6"/>
  <c r="H58" i="6" s="1"/>
  <c r="E56" i="6"/>
  <c r="E55" i="6"/>
  <c r="H55" i="6" s="1"/>
  <c r="E54" i="6"/>
  <c r="H54" i="6" s="1"/>
  <c r="E52" i="6"/>
  <c r="H52" i="6" s="1"/>
  <c r="E51" i="6"/>
  <c r="E50" i="6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E41" i="6"/>
  <c r="H41" i="6" s="1"/>
  <c r="E40" i="6"/>
  <c r="H40" i="6" s="1"/>
  <c r="E39" i="6"/>
  <c r="E38" i="6"/>
  <c r="E37" i="6"/>
  <c r="H37" i="6" s="1"/>
  <c r="E36" i="6"/>
  <c r="H36" i="6" s="1"/>
  <c r="E35" i="6"/>
  <c r="E34" i="6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C57" i="6"/>
  <c r="E57" i="6" s="1"/>
  <c r="H57" i="6" s="1"/>
  <c r="C53" i="6"/>
  <c r="C43" i="6"/>
  <c r="C33" i="6"/>
  <c r="C23" i="6"/>
  <c r="C13" i="6"/>
  <c r="C5" i="6"/>
  <c r="E65" i="6" l="1"/>
  <c r="H65" i="6" s="1"/>
  <c r="E53" i="6"/>
  <c r="H53" i="6" s="1"/>
  <c r="E43" i="6"/>
  <c r="H43" i="6" s="1"/>
  <c r="E23" i="6"/>
  <c r="H23" i="6" s="1"/>
  <c r="E13" i="6"/>
  <c r="H13" i="6" s="1"/>
  <c r="D77" i="6"/>
  <c r="G77" i="6"/>
  <c r="F77" i="6"/>
  <c r="C77" i="6"/>
  <c r="E5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<sst xmlns="http://schemas.openxmlformats.org/spreadsheetml/2006/main" count="85" uniqueCount="85">
  <si>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</si>
  <si>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</si>
  <si>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</si>
  <si>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</si>
  <si>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</si>
  <si>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</si>
  <si>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</si>
  <si>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</si>
  <si>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</si>
  <si>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</si>
  <si>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</si>
  <si>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</si>
  <si>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</si>
  <si>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</si>
  <si>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</si>
  <si>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</si>
  <si>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</si>
  <si>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</si>
  <si>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</si>
  <si>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</si>
  <si>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</si>
  <si>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</si>
  <si>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</si>
  <si>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</si>
  <si>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</si>
  <si>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</si>
  <si>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</si>
  <si>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</si>
  <si>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</si>
  <si>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</si>
  <si>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</si>
  <si>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</si>
  <si>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</si>
  <si>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</si>
  <si>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</si>
  <si>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</si>
  <si>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</si>
  <si>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</si>
  <si>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</si>
  <si>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</si>
  <si>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</si>
  <si>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</si>
  <si>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</si>
  <si>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</si>
  <si>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</si>
  <si>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</si>
  <si>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</si>
  <si>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</si>
  <si>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</si>
  <si>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</si>
  <si>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</si>
  <si>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</si>
  <si>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</si>
  <si>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</si>
  <si>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</si>
  <si>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</si>
  <si>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</si>
  <si>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</si>
  <si>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</si>
  <si>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</si>
  <si>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</si>
  <si>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</si>
  <si>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</si>
  <si>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</si>
  <si>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</si>
  <si>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</si>
  <si>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</si>
  <si>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</si>
  <si>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</si>
  <si>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</si>
  <si>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</si>
  <si>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</si>
  <si>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</si>
  <si>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</si>
  <si>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</si>
  <si>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</si>
  <si>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</si>
  <si>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</si>
  <si>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</si>
  <si>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</si>
  <si>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</si>
  <si>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</si>
  <si>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</si>
  <si>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POR OBJETO DEL GASTO (CAPÍTULO Y CONCEPTO)
DEL 1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</si>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</sst>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workbookViewId="0">
      <selection activeCell="C91" sqref="C9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5" t="s">
        <v>83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9</v>
      </c>
      <c r="B2" s="21"/>
      <c r="C2" s="15" t="s">
        <v>15</v>
      </c>
      <c r="D2" s="16"/>
      <c r="E2" s="16"/>
      <c r="F2" s="16"/>
      <c r="G2" s="17"/>
      <c r="H2" s="18" t="s">
        <v>14</v>
      </c>
    </row>
    <row r="3" spans="1:8" ht="24.95" customHeight="1" x14ac:dyDescent="0.2">
      <c r="A3" s="22"/>
      <c r="B3" s="23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13948683.640000001</v>
      </c>
      <c r="D5" s="9">
        <f>SUM(D6:D12)</f>
        <v>0</v>
      </c>
      <c r="E5" s="9">
        <f>C5+D5</f>
        <v>13948683.640000001</v>
      </c>
      <c r="F5" s="9">
        <f>SUM(F6:F12)</f>
        <v>12242226.569999998</v>
      </c>
      <c r="G5" s="9">
        <f>SUM(G6:G12)</f>
        <v>12242226.569999998</v>
      </c>
      <c r="H5" s="9">
        <f>E5-F5</f>
        <v>1706457.0700000022</v>
      </c>
    </row>
    <row r="6" spans="1:8" x14ac:dyDescent="0.2">
      <c r="A6" s="14">
        <v>1100</v>
      </c>
      <c r="B6" s="6" t="s">
        <v>25</v>
      </c>
      <c r="C6" s="10">
        <v>7635514.5999999996</v>
      </c>
      <c r="D6" s="10">
        <v>64800.82</v>
      </c>
      <c r="E6" s="10">
        <f t="shared" ref="E6:E69" si="0">C6+D6</f>
        <v>7700315.4199999999</v>
      </c>
      <c r="F6" s="10">
        <v>7260731.9699999997</v>
      </c>
      <c r="G6" s="10">
        <v>7260731.9699999997</v>
      </c>
      <c r="H6" s="10">
        <f t="shared" ref="H6:H69" si="1">E6-F6</f>
        <v>439583.45000000019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1414720.39</v>
      </c>
      <c r="D8" s="10">
        <v>0.15</v>
      </c>
      <c r="E8" s="10">
        <f t="shared" si="0"/>
        <v>1414720.5399999998</v>
      </c>
      <c r="F8" s="10">
        <v>1231089.45</v>
      </c>
      <c r="G8" s="10">
        <v>1231089.45</v>
      </c>
      <c r="H8" s="10">
        <f t="shared" si="1"/>
        <v>183631.08999999985</v>
      </c>
    </row>
    <row r="9" spans="1:8" x14ac:dyDescent="0.2">
      <c r="A9" s="14">
        <v>1400</v>
      </c>
      <c r="B9" s="6" t="s">
        <v>1</v>
      </c>
      <c r="C9" s="10">
        <v>1836183.31</v>
      </c>
      <c r="D9" s="10">
        <v>42390.7</v>
      </c>
      <c r="E9" s="10">
        <f t="shared" si="0"/>
        <v>1878574.01</v>
      </c>
      <c r="F9" s="10">
        <v>1755402.7</v>
      </c>
      <c r="G9" s="10">
        <v>1755402.7</v>
      </c>
      <c r="H9" s="10">
        <f t="shared" si="1"/>
        <v>123171.31000000006</v>
      </c>
    </row>
    <row r="10" spans="1:8" x14ac:dyDescent="0.2">
      <c r="A10" s="14">
        <v>1500</v>
      </c>
      <c r="B10" s="6" t="s">
        <v>28</v>
      </c>
      <c r="C10" s="10">
        <v>3062265.34</v>
      </c>
      <c r="D10" s="10">
        <v>-107191.67</v>
      </c>
      <c r="E10" s="10">
        <f t="shared" si="0"/>
        <v>2955073.67</v>
      </c>
      <c r="F10" s="10">
        <v>1995002.45</v>
      </c>
      <c r="G10" s="10">
        <v>1995002.45</v>
      </c>
      <c r="H10" s="10">
        <f t="shared" si="1"/>
        <v>960071.22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3914667.92</v>
      </c>
      <c r="D13" s="10">
        <f>SUM(D14:D22)</f>
        <v>277949.57</v>
      </c>
      <c r="E13" s="10">
        <f t="shared" si="0"/>
        <v>4192617.4899999998</v>
      </c>
      <c r="F13" s="10">
        <f>SUM(F14:F22)</f>
        <v>2686939.56</v>
      </c>
      <c r="G13" s="10">
        <f>SUM(G14:G22)</f>
        <v>2686939.56</v>
      </c>
      <c r="H13" s="10">
        <f t="shared" si="1"/>
        <v>1505677.9299999997</v>
      </c>
    </row>
    <row r="14" spans="1:8" x14ac:dyDescent="0.2">
      <c r="A14" s="14">
        <v>2100</v>
      </c>
      <c r="B14" s="6" t="s">
        <v>30</v>
      </c>
      <c r="C14" s="10">
        <v>539016.26</v>
      </c>
      <c r="D14" s="10">
        <v>70541.38</v>
      </c>
      <c r="E14" s="10">
        <f t="shared" si="0"/>
        <v>609557.64</v>
      </c>
      <c r="F14" s="10">
        <v>337507.1</v>
      </c>
      <c r="G14" s="10">
        <v>337507.1</v>
      </c>
      <c r="H14" s="10">
        <f t="shared" si="1"/>
        <v>272050.54000000004</v>
      </c>
    </row>
    <row r="15" spans="1:8" x14ac:dyDescent="0.2">
      <c r="A15" s="14">
        <v>2200</v>
      </c>
      <c r="B15" s="6" t="s">
        <v>31</v>
      </c>
      <c r="C15" s="10">
        <v>56500</v>
      </c>
      <c r="D15" s="10">
        <v>10000</v>
      </c>
      <c r="E15" s="10">
        <f t="shared" si="0"/>
        <v>66500</v>
      </c>
      <c r="F15" s="10">
        <v>15697.26</v>
      </c>
      <c r="G15" s="10">
        <v>15697.26</v>
      </c>
      <c r="H15" s="10">
        <f t="shared" si="1"/>
        <v>50802.74</v>
      </c>
    </row>
    <row r="16" spans="1:8" x14ac:dyDescent="0.2">
      <c r="A16" s="14">
        <v>2300</v>
      </c>
      <c r="B16" s="6" t="s">
        <v>32</v>
      </c>
      <c r="C16" s="10">
        <v>0</v>
      </c>
      <c r="D16" s="10">
        <v>57000</v>
      </c>
      <c r="E16" s="10">
        <f t="shared" si="0"/>
        <v>57000</v>
      </c>
      <c r="F16" s="10">
        <v>17698.599999999999</v>
      </c>
      <c r="G16" s="10">
        <v>17698.599999999999</v>
      </c>
      <c r="H16" s="10">
        <f t="shared" si="1"/>
        <v>39301.4</v>
      </c>
    </row>
    <row r="17" spans="1:8" x14ac:dyDescent="0.2">
      <c r="A17" s="14">
        <v>2400</v>
      </c>
      <c r="B17" s="6" t="s">
        <v>33</v>
      </c>
      <c r="C17" s="10">
        <v>1810439.91</v>
      </c>
      <c r="D17" s="10">
        <v>-8713.86</v>
      </c>
      <c r="E17" s="10">
        <f t="shared" si="0"/>
        <v>1801726.0499999998</v>
      </c>
      <c r="F17" s="10">
        <v>1349548.02</v>
      </c>
      <c r="G17" s="10">
        <v>1349548.02</v>
      </c>
      <c r="H17" s="10">
        <f t="shared" si="1"/>
        <v>452178.0299999998</v>
      </c>
    </row>
    <row r="18" spans="1:8" x14ac:dyDescent="0.2">
      <c r="A18" s="14">
        <v>2500</v>
      </c>
      <c r="B18" s="6" t="s">
        <v>34</v>
      </c>
      <c r="C18" s="10">
        <v>46200</v>
      </c>
      <c r="D18" s="10">
        <v>0</v>
      </c>
      <c r="E18" s="10">
        <f t="shared" si="0"/>
        <v>46200</v>
      </c>
      <c r="F18" s="10">
        <v>23436.21</v>
      </c>
      <c r="G18" s="10">
        <v>23436.21</v>
      </c>
      <c r="H18" s="10">
        <f t="shared" si="1"/>
        <v>22763.79</v>
      </c>
    </row>
    <row r="19" spans="1:8" x14ac:dyDescent="0.2">
      <c r="A19" s="14">
        <v>2600</v>
      </c>
      <c r="B19" s="6" t="s">
        <v>35</v>
      </c>
      <c r="C19" s="10">
        <v>577430.18000000005</v>
      </c>
      <c r="D19" s="10">
        <v>-152000</v>
      </c>
      <c r="E19" s="10">
        <f t="shared" si="0"/>
        <v>425430.18000000005</v>
      </c>
      <c r="F19" s="10">
        <v>309319.25</v>
      </c>
      <c r="G19" s="10">
        <v>309319.25</v>
      </c>
      <c r="H19" s="10">
        <f t="shared" si="1"/>
        <v>116110.93000000005</v>
      </c>
    </row>
    <row r="20" spans="1:8" x14ac:dyDescent="0.2">
      <c r="A20" s="14">
        <v>2700</v>
      </c>
      <c r="B20" s="6" t="s">
        <v>36</v>
      </c>
      <c r="C20" s="10">
        <v>177691.69</v>
      </c>
      <c r="D20" s="10">
        <v>3000</v>
      </c>
      <c r="E20" s="10">
        <f t="shared" si="0"/>
        <v>180691.69</v>
      </c>
      <c r="F20" s="10">
        <v>140803.46</v>
      </c>
      <c r="G20" s="10">
        <v>140803.46</v>
      </c>
      <c r="H20" s="10">
        <f t="shared" si="1"/>
        <v>39888.23000000001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707389.88</v>
      </c>
      <c r="D22" s="10">
        <v>298122.05</v>
      </c>
      <c r="E22" s="10">
        <f t="shared" si="0"/>
        <v>1005511.9299999999</v>
      </c>
      <c r="F22" s="10">
        <v>492929.66</v>
      </c>
      <c r="G22" s="10">
        <v>492929.66</v>
      </c>
      <c r="H22" s="10">
        <f t="shared" si="1"/>
        <v>512582.26999999996</v>
      </c>
    </row>
    <row r="23" spans="1:8" x14ac:dyDescent="0.2">
      <c r="A23" s="13" t="s">
        <v>18</v>
      </c>
      <c r="B23" s="2"/>
      <c r="C23" s="10">
        <f>SUM(C24:C32)</f>
        <v>13754456.5</v>
      </c>
      <c r="D23" s="10">
        <f>SUM(D24:D32)</f>
        <v>-829473.1399999999</v>
      </c>
      <c r="E23" s="10">
        <f t="shared" si="0"/>
        <v>12924983.359999999</v>
      </c>
      <c r="F23" s="10">
        <f>SUM(F24:F32)</f>
        <v>10547691.41</v>
      </c>
      <c r="G23" s="10">
        <f>SUM(G24:G32)</f>
        <v>10022926.970000001</v>
      </c>
      <c r="H23" s="10">
        <f t="shared" si="1"/>
        <v>2377291.9499999993</v>
      </c>
    </row>
    <row r="24" spans="1:8" x14ac:dyDescent="0.2">
      <c r="A24" s="14">
        <v>3100</v>
      </c>
      <c r="B24" s="6" t="s">
        <v>39</v>
      </c>
      <c r="C24" s="10">
        <v>8179556.3300000001</v>
      </c>
      <c r="D24" s="10">
        <v>149353.54</v>
      </c>
      <c r="E24" s="10">
        <f t="shared" si="0"/>
        <v>8328909.8700000001</v>
      </c>
      <c r="F24" s="10">
        <v>7736772.9199999999</v>
      </c>
      <c r="G24" s="10">
        <v>7212008.4800000004</v>
      </c>
      <c r="H24" s="10">
        <f t="shared" si="1"/>
        <v>592136.95000000019</v>
      </c>
    </row>
    <row r="25" spans="1:8" x14ac:dyDescent="0.2">
      <c r="A25" s="14">
        <v>3200</v>
      </c>
      <c r="B25" s="6" t="s">
        <v>40</v>
      </c>
      <c r="C25" s="10">
        <v>50163.99</v>
      </c>
      <c r="D25" s="10">
        <v>1800</v>
      </c>
      <c r="E25" s="10">
        <f t="shared" si="0"/>
        <v>51963.99</v>
      </c>
      <c r="F25" s="10">
        <v>0</v>
      </c>
      <c r="G25" s="10">
        <v>0</v>
      </c>
      <c r="H25" s="10">
        <f t="shared" si="1"/>
        <v>51963.99</v>
      </c>
    </row>
    <row r="26" spans="1:8" x14ac:dyDescent="0.2">
      <c r="A26" s="14">
        <v>3300</v>
      </c>
      <c r="B26" s="6" t="s">
        <v>41</v>
      </c>
      <c r="C26" s="10">
        <v>1597007.97</v>
      </c>
      <c r="D26" s="10">
        <v>-314709.73</v>
      </c>
      <c r="E26" s="10">
        <f t="shared" si="0"/>
        <v>1282298.24</v>
      </c>
      <c r="F26" s="10">
        <v>712426.42</v>
      </c>
      <c r="G26" s="10">
        <v>712426.42</v>
      </c>
      <c r="H26" s="10">
        <f t="shared" si="1"/>
        <v>569871.81999999995</v>
      </c>
    </row>
    <row r="27" spans="1:8" x14ac:dyDescent="0.2">
      <c r="A27" s="14">
        <v>3400</v>
      </c>
      <c r="B27" s="6" t="s">
        <v>42</v>
      </c>
      <c r="C27" s="10">
        <v>201824.28</v>
      </c>
      <c r="D27" s="10">
        <v>-15929.14</v>
      </c>
      <c r="E27" s="10">
        <f t="shared" si="0"/>
        <v>185895.14</v>
      </c>
      <c r="F27" s="10">
        <v>169961.58</v>
      </c>
      <c r="G27" s="10">
        <v>169961.58</v>
      </c>
      <c r="H27" s="10">
        <f t="shared" si="1"/>
        <v>15933.560000000027</v>
      </c>
    </row>
    <row r="28" spans="1:8" x14ac:dyDescent="0.2">
      <c r="A28" s="14">
        <v>3500</v>
      </c>
      <c r="B28" s="6" t="s">
        <v>43</v>
      </c>
      <c r="C28" s="10">
        <v>1159203.81</v>
      </c>
      <c r="D28" s="10">
        <v>-248306.85</v>
      </c>
      <c r="E28" s="10">
        <f t="shared" si="0"/>
        <v>910896.96000000008</v>
      </c>
      <c r="F28" s="10">
        <v>273832.33</v>
      </c>
      <c r="G28" s="10">
        <v>273832.33</v>
      </c>
      <c r="H28" s="10">
        <f t="shared" si="1"/>
        <v>637064.63000000012</v>
      </c>
    </row>
    <row r="29" spans="1:8" x14ac:dyDescent="0.2">
      <c r="A29" s="14">
        <v>3600</v>
      </c>
      <c r="B29" s="6" t="s">
        <v>44</v>
      </c>
      <c r="C29" s="10">
        <v>92000</v>
      </c>
      <c r="D29" s="10">
        <v>40000</v>
      </c>
      <c r="E29" s="10">
        <f t="shared" si="0"/>
        <v>132000</v>
      </c>
      <c r="F29" s="10">
        <v>60455.59</v>
      </c>
      <c r="G29" s="10">
        <v>60455.59</v>
      </c>
      <c r="H29" s="10">
        <f t="shared" si="1"/>
        <v>71544.41</v>
      </c>
    </row>
    <row r="30" spans="1:8" x14ac:dyDescent="0.2">
      <c r="A30" s="14">
        <v>3700</v>
      </c>
      <c r="B30" s="6" t="s">
        <v>45</v>
      </c>
      <c r="C30" s="10">
        <v>52000</v>
      </c>
      <c r="D30" s="10">
        <v>-41500</v>
      </c>
      <c r="E30" s="10">
        <f t="shared" si="0"/>
        <v>10500</v>
      </c>
      <c r="F30" s="10">
        <v>3866.27</v>
      </c>
      <c r="G30" s="10">
        <v>3866.27</v>
      </c>
      <c r="H30" s="10">
        <f t="shared" si="1"/>
        <v>6633.73</v>
      </c>
    </row>
    <row r="31" spans="1:8" x14ac:dyDescent="0.2">
      <c r="A31" s="14">
        <v>3800</v>
      </c>
      <c r="B31" s="6" t="s">
        <v>46</v>
      </c>
      <c r="C31" s="10">
        <v>40000</v>
      </c>
      <c r="D31" s="10">
        <v>0</v>
      </c>
      <c r="E31" s="10">
        <f t="shared" si="0"/>
        <v>40000</v>
      </c>
      <c r="F31" s="10">
        <v>17964.48</v>
      </c>
      <c r="G31" s="10">
        <v>17964.48</v>
      </c>
      <c r="H31" s="10">
        <f t="shared" si="1"/>
        <v>22035.52</v>
      </c>
    </row>
    <row r="32" spans="1:8" x14ac:dyDescent="0.2">
      <c r="A32" s="14">
        <v>3900</v>
      </c>
      <c r="B32" s="6" t="s">
        <v>0</v>
      </c>
      <c r="C32" s="10">
        <v>2382700.12</v>
      </c>
      <c r="D32" s="10">
        <v>-400180.96</v>
      </c>
      <c r="E32" s="10">
        <f t="shared" si="0"/>
        <v>1982519.1600000001</v>
      </c>
      <c r="F32" s="10">
        <v>1572411.82</v>
      </c>
      <c r="G32" s="10">
        <v>1572411.82</v>
      </c>
      <c r="H32" s="10">
        <f t="shared" si="1"/>
        <v>410107.34000000008</v>
      </c>
    </row>
    <row r="33" spans="1:8" x14ac:dyDescent="0.2">
      <c r="A33" s="13" t="s">
        <v>19</v>
      </c>
      <c r="B33" s="2"/>
      <c r="C33" s="10">
        <f>SUM(C34:C42)</f>
        <v>0</v>
      </c>
      <c r="D33" s="10">
        <f>SUM(D34:D42)</f>
        <v>0</v>
      </c>
      <c r="E33" s="10">
        <f t="shared" si="0"/>
        <v>0</v>
      </c>
      <c r="F33" s="10">
        <f>SUM(F34:F42)</f>
        <v>0</v>
      </c>
      <c r="G33" s="10">
        <f>SUM(G34:G42)</f>
        <v>0</v>
      </c>
      <c r="H33" s="10">
        <f t="shared" si="1"/>
        <v>0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0</v>
      </c>
      <c r="D37" s="10">
        <v>0</v>
      </c>
      <c r="E37" s="10">
        <f t="shared" si="0"/>
        <v>0</v>
      </c>
      <c r="F37" s="10">
        <v>0</v>
      </c>
      <c r="G37" s="10">
        <v>0</v>
      </c>
      <c r="H37" s="10">
        <f t="shared" si="1"/>
        <v>0</v>
      </c>
    </row>
    <row r="38" spans="1:8" x14ac:dyDescent="0.2">
      <c r="A38" s="14">
        <v>4500</v>
      </c>
      <c r="B38" s="6" t="s">
        <v>7</v>
      </c>
      <c r="C38" s="10">
        <v>0</v>
      </c>
      <c r="D38" s="10">
        <v>0</v>
      </c>
      <c r="E38" s="10">
        <f t="shared" si="0"/>
        <v>0</v>
      </c>
      <c r="F38" s="10">
        <v>0</v>
      </c>
      <c r="G38" s="10">
        <v>0</v>
      </c>
      <c r="H38" s="10">
        <f t="shared" si="1"/>
        <v>0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0</v>
      </c>
      <c r="D41" s="10">
        <v>0</v>
      </c>
      <c r="E41" s="10">
        <f t="shared" si="0"/>
        <v>0</v>
      </c>
      <c r="F41" s="10">
        <v>0</v>
      </c>
      <c r="G41" s="10">
        <v>0</v>
      </c>
      <c r="H41" s="10">
        <f t="shared" si="1"/>
        <v>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745000</v>
      </c>
      <c r="D43" s="10">
        <f>SUM(D44:D52)</f>
        <v>-109280.8</v>
      </c>
      <c r="E43" s="10">
        <f t="shared" si="0"/>
        <v>635719.19999999995</v>
      </c>
      <c r="F43" s="10">
        <f>SUM(F44:F52)</f>
        <v>162105.82</v>
      </c>
      <c r="G43" s="10">
        <f>SUM(G44:G52)</f>
        <v>162105.82</v>
      </c>
      <c r="H43" s="10">
        <f t="shared" si="1"/>
        <v>473613.37999999995</v>
      </c>
    </row>
    <row r="44" spans="1:8" x14ac:dyDescent="0.2">
      <c r="A44" s="14">
        <v>5100</v>
      </c>
      <c r="B44" s="6" t="s">
        <v>54</v>
      </c>
      <c r="C44" s="10">
        <v>200000</v>
      </c>
      <c r="D44" s="10">
        <v>-120771</v>
      </c>
      <c r="E44" s="10">
        <f t="shared" si="0"/>
        <v>79229</v>
      </c>
      <c r="F44" s="10">
        <v>58798.97</v>
      </c>
      <c r="G44" s="10">
        <v>58798.97</v>
      </c>
      <c r="H44" s="10">
        <f t="shared" si="1"/>
        <v>20430.03</v>
      </c>
    </row>
    <row r="45" spans="1:8" x14ac:dyDescent="0.2">
      <c r="A45" s="14">
        <v>5200</v>
      </c>
      <c r="B45" s="6" t="s">
        <v>55</v>
      </c>
      <c r="C45" s="10">
        <v>0</v>
      </c>
      <c r="D45" s="10">
        <v>35490.199999999997</v>
      </c>
      <c r="E45" s="10">
        <f t="shared" si="0"/>
        <v>35490.199999999997</v>
      </c>
      <c r="F45" s="10">
        <v>30595</v>
      </c>
      <c r="G45" s="10">
        <v>30595</v>
      </c>
      <c r="H45" s="10">
        <f t="shared" si="1"/>
        <v>4895.1999999999971</v>
      </c>
    </row>
    <row r="46" spans="1:8" x14ac:dyDescent="0.2">
      <c r="A46" s="14">
        <v>5300</v>
      </c>
      <c r="B46" s="6" t="s">
        <v>56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14">
        <v>5400</v>
      </c>
      <c r="B47" s="6" t="s">
        <v>57</v>
      </c>
      <c r="C47" s="10">
        <v>0</v>
      </c>
      <c r="D47" s="10">
        <v>0</v>
      </c>
      <c r="E47" s="10">
        <f t="shared" si="0"/>
        <v>0</v>
      </c>
      <c r="F47" s="10">
        <v>0</v>
      </c>
      <c r="G47" s="10">
        <v>0</v>
      </c>
      <c r="H47" s="10">
        <f t="shared" si="1"/>
        <v>0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545000</v>
      </c>
      <c r="D49" s="10">
        <v>-24000</v>
      </c>
      <c r="E49" s="10">
        <f t="shared" si="0"/>
        <v>521000</v>
      </c>
      <c r="F49" s="10">
        <v>72711.850000000006</v>
      </c>
      <c r="G49" s="10">
        <v>72711.850000000006</v>
      </c>
      <c r="H49" s="10">
        <f t="shared" si="1"/>
        <v>448288.15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13" t="s">
        <v>21</v>
      </c>
      <c r="B53" s="2"/>
      <c r="C53" s="10">
        <f>SUM(C54:C56)</f>
        <v>0</v>
      </c>
      <c r="D53" s="10">
        <f>SUM(D54:D56)</f>
        <v>17422426.609999999</v>
      </c>
      <c r="E53" s="10">
        <f t="shared" si="0"/>
        <v>17422426.609999999</v>
      </c>
      <c r="F53" s="10">
        <f>SUM(F54:F56)</f>
        <v>6349380.6100000003</v>
      </c>
      <c r="G53" s="10">
        <f>SUM(G54:G56)</f>
        <v>6349380.6100000003</v>
      </c>
      <c r="H53" s="10">
        <f t="shared" si="1"/>
        <v>11073046</v>
      </c>
    </row>
    <row r="54" spans="1:8" x14ac:dyDescent="0.2">
      <c r="A54" s="14">
        <v>6100</v>
      </c>
      <c r="B54" s="6" t="s">
        <v>63</v>
      </c>
      <c r="C54" s="10">
        <v>0</v>
      </c>
      <c r="D54" s="10">
        <v>17422426.609999999</v>
      </c>
      <c r="E54" s="10">
        <f t="shared" si="0"/>
        <v>17422426.609999999</v>
      </c>
      <c r="F54" s="10">
        <v>6349380.6100000003</v>
      </c>
      <c r="G54" s="10">
        <v>6349380.6100000003</v>
      </c>
      <c r="H54" s="10">
        <f t="shared" si="1"/>
        <v>11073046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0</v>
      </c>
      <c r="D57" s="10">
        <f>SUM(D58:D64)</f>
        <v>0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0</v>
      </c>
      <c r="D64" s="10">
        <v>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1153197.76</v>
      </c>
      <c r="E65" s="10">
        <f t="shared" si="0"/>
        <v>1153197.76</v>
      </c>
      <c r="F65" s="10">
        <f>SUM(F66:F68)</f>
        <v>1062504.23</v>
      </c>
      <c r="G65" s="10">
        <f>SUM(G66:G68)</f>
        <v>1062504.23</v>
      </c>
      <c r="H65" s="10">
        <f t="shared" si="1"/>
        <v>90693.530000000028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1153197.76</v>
      </c>
      <c r="E68" s="10">
        <f t="shared" si="0"/>
        <v>1153197.76</v>
      </c>
      <c r="F68" s="10">
        <v>1062504.23</v>
      </c>
      <c r="G68" s="10">
        <v>1062504.23</v>
      </c>
      <c r="H68" s="10">
        <f t="shared" si="1"/>
        <v>90693.530000000028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32362808.060000002</v>
      </c>
      <c r="D77" s="12">
        <f t="shared" si="4"/>
        <v>17914820</v>
      </c>
      <c r="E77" s="12">
        <f t="shared" si="4"/>
        <v>50277628.059999995</v>
      </c>
      <c r="F77" s="12">
        <f t="shared" si="4"/>
        <v>33050848.199999999</v>
      </c>
      <c r="G77" s="12">
        <f t="shared" si="4"/>
        <v>32526083.760000002</v>
      </c>
      <c r="H77" s="12">
        <f t="shared" si="4"/>
        <v>17226779.860000003</v>
      </c>
    </row>
    <row r="79" spans="1:8" x14ac:dyDescent="0.2">
      <c r="B79" s="1" t="s">
        <v>84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2021-02-10T19:01:15Z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